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255" windowHeight="813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K10" i="1"/>
  <c r="J10"/>
  <c r="J11"/>
  <c r="I11"/>
  <c r="I13"/>
  <c r="H13"/>
  <c r="H12"/>
  <c r="G12"/>
  <c r="M12" s="1"/>
  <c r="G14"/>
  <c r="H28"/>
  <c r="G18"/>
  <c r="H19"/>
  <c r="H9"/>
  <c r="H7"/>
  <c r="H26"/>
  <c r="H17"/>
  <c r="H21"/>
  <c r="M21" s="1"/>
  <c r="J24"/>
  <c r="M24" s="1"/>
  <c r="J23"/>
  <c r="M23" s="1"/>
  <c r="I22"/>
  <c r="M22" s="1"/>
  <c r="H14"/>
  <c r="M14"/>
  <c r="M13"/>
  <c r="G15"/>
  <c r="M15" s="1"/>
  <c r="G16"/>
  <c r="M16" s="1"/>
  <c r="M18"/>
  <c r="G20"/>
  <c r="M20" s="1"/>
  <c r="G25"/>
  <c r="M25" s="1"/>
  <c r="G27"/>
  <c r="M27" s="1"/>
  <c r="G3"/>
  <c r="G4"/>
  <c r="G5"/>
  <c r="G8"/>
  <c r="M8" s="1"/>
  <c r="G9"/>
  <c r="M9" s="1"/>
  <c r="G6"/>
  <c r="M6" s="1"/>
  <c r="G28" l="1"/>
  <c r="M26"/>
  <c r="M19"/>
  <c r="M17"/>
</calcChain>
</file>

<file path=xl/comments1.xml><?xml version="1.0" encoding="utf-8"?>
<comments xmlns="http://schemas.openxmlformats.org/spreadsheetml/2006/main">
  <authors>
    <author>User</author>
  </authors>
  <commentList>
    <comment ref="G12" authorId="0">
      <text>
        <r>
          <rPr>
            <sz val="10"/>
            <color indexed="81"/>
            <rFont val="Tahoma"/>
            <family val="2"/>
          </rPr>
          <t xml:space="preserve">cái này em trừ 8 lớp Đ+Đ. Vì khoa này mình dạy học kỳ sau
</t>
        </r>
      </text>
    </comment>
    <comment ref="H13" authorId="0">
      <text>
        <r>
          <rPr>
            <sz val="10"/>
            <color indexed="81"/>
            <rFont val="Tahoma"/>
            <family val="2"/>
          </rPr>
          <t>Tương tự HK1 cái này bỏ 8 lớp đi để dạy NNLCBCNMLN1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4" authorId="0">
      <text>
        <r>
          <rPr>
            <sz val="10"/>
            <color indexed="81"/>
            <rFont val="Tahoma"/>
            <family val="2"/>
          </rPr>
          <t xml:space="preserve">cái này em chia đều 2 học kỳ vì số lớp dư ra so với chuẩn 
</t>
        </r>
      </text>
    </comment>
    <comment ref="C15" authorId="0">
      <text>
        <r>
          <rPr>
            <b/>
            <sz val="10"/>
            <color indexed="81"/>
            <rFont val="Tahoma"/>
            <family val="2"/>
          </rPr>
          <t>khoa ko dạy</t>
        </r>
      </text>
    </comment>
    <comment ref="C27" authorId="0">
      <text>
        <r>
          <rPr>
            <sz val="10"/>
            <color indexed="81"/>
            <rFont val="Tahoma"/>
            <family val="2"/>
          </rPr>
          <t>khoa ko dạy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<sst xmlns="http://schemas.openxmlformats.org/spreadsheetml/2006/main" count="58" uniqueCount="44">
  <si>
    <t>Môn học</t>
  </si>
  <si>
    <t>HK1</t>
  </si>
  <si>
    <t>HK2</t>
  </si>
  <si>
    <t>Tổng cộng</t>
  </si>
  <si>
    <t>STT</t>
  </si>
  <si>
    <t>Số lớp</t>
  </si>
  <si>
    <t>Hệ đào tạo</t>
  </si>
  <si>
    <t>CĐ nghề chính quy ( 12+3)</t>
  </si>
  <si>
    <t>CĐ nghề chính quy ( 9+4)</t>
  </si>
  <si>
    <t>TCCN (9+3)</t>
  </si>
  <si>
    <t>TCCN (12+2, 12+2N3T)</t>
  </si>
  <si>
    <t>ĐLCM của ĐCSVN</t>
  </si>
  <si>
    <t>Pháp luật đại cương</t>
  </si>
  <si>
    <t>Khóa</t>
  </si>
  <si>
    <t>TTHCM</t>
  </si>
  <si>
    <t>Chính trị</t>
  </si>
  <si>
    <t xml:space="preserve">Số tiết </t>
  </si>
  <si>
    <t>Giáo dục Chính trị</t>
  </si>
  <si>
    <t>Giáo dục Chính trị 1</t>
  </si>
  <si>
    <t>Giáo dục Chính trị 2</t>
  </si>
  <si>
    <t xml:space="preserve">Liên thông từ TCN lên CĐN </t>
  </si>
  <si>
    <t xml:space="preserve">Pháp luật </t>
  </si>
  <si>
    <t>Đại học VHVL và liên thông  
VHVL (LTCĐCN, CĐN)</t>
  </si>
  <si>
    <t>HK3</t>
  </si>
  <si>
    <t>HK4</t>
  </si>
  <si>
    <t>Liên thông TCCN lên CĐCN</t>
  </si>
  <si>
    <t>Cao đẳng chuyên nghiệp</t>
  </si>
  <si>
    <t>NNLCB của CN
 Mác- Lênin 2</t>
  </si>
  <si>
    <t>NNLCB của CN 
Mác - Lênin 1</t>
  </si>
  <si>
    <t>NNLCB của CN 
Mác - Lênin 2</t>
  </si>
  <si>
    <t>HK5</t>
  </si>
  <si>
    <t>HK6</t>
  </si>
  <si>
    <t>Pháp luật HKI NH 15-16: 450 tiết. Điều chỉnh: 1140 tiết</t>
  </si>
  <si>
    <t>Pháp luật HKII NH 15-16: 1890 tiết. Điều chỉnh: 1200 tiết</t>
  </si>
  <si>
    <t>Môn Pháp luật Học kỳ chẵn: 2130 tiết. Xin điểu chỉnh còn lại: 1200 tiết</t>
  </si>
  <si>
    <t>Môn Pháp luật Học kỳ lẻ: 450 tiết. Xin điều chỉnh còn lại 1380 tiết</t>
  </si>
  <si>
    <t>Năm 2015-2016</t>
  </si>
  <si>
    <t>Năm 2016-2017</t>
  </si>
  <si>
    <t>Tổ TTHCM+ĐLCMCĐCSVN HKI NH 15-16: 705 tiết</t>
  </si>
  <si>
    <t xml:space="preserve">Môn Tổ TTHCM+ĐLCMCĐCSVN Học kỳ lẻ: 5325 tiết. </t>
  </si>
  <si>
    <t xml:space="preserve">Môn Tổ TTHCM+ĐLCMCĐCSVN Học kỳ chẵn: 1065 tiết. </t>
  </si>
  <si>
    <t>Tổ TTHCM+ĐLCMCĐCSVN HKI NH 15-16: 4965 tiết</t>
  </si>
  <si>
    <t>không có môn dạy</t>
  </si>
  <si>
    <t>CĐ tiên tiến chưa có lớp dạy</t>
  </si>
</sst>
</file>

<file path=xl/styles.xml><?xml version="1.0" encoding="utf-8"?>
<styleSheet xmlns="http://schemas.openxmlformats.org/spreadsheetml/2006/main">
  <fonts count="11">
    <font>
      <sz val="13"/>
      <color theme="1"/>
      <name val="Times New Roman"/>
      <family val="2"/>
    </font>
    <font>
      <sz val="13"/>
      <color rgb="FFFF0000"/>
      <name val="Times New Roman"/>
      <family val="2"/>
    </font>
    <font>
      <sz val="8"/>
      <color indexed="81"/>
      <name val="Tahoma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sz val="13"/>
      <color rgb="FF00B050"/>
      <name val="Times New Roman"/>
      <family val="2"/>
    </font>
    <font>
      <sz val="13"/>
      <color rgb="FF00B0F0"/>
      <name val="Times New Roman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504267</xdr:colOff>
      <xdr:row>25</xdr:row>
      <xdr:rowOff>179294</xdr:rowOff>
    </xdr:from>
    <xdr:to>
      <xdr:col>7</xdr:col>
      <xdr:colOff>134472</xdr:colOff>
      <xdr:row>25</xdr:row>
      <xdr:rowOff>180882</xdr:rowOff>
    </xdr:to>
    <xdr:cxnSp macro="">
      <xdr:nvCxnSpPr>
        <xdr:cNvPr id="3" name="Straight Arrow Connector 2"/>
        <xdr:cNvCxnSpPr/>
      </xdr:nvCxnSpPr>
      <xdr:spPr>
        <a:xfrm rot="10800000">
          <a:off x="7059708" y="8393206"/>
          <a:ext cx="39220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504267</xdr:colOff>
      <xdr:row>23</xdr:row>
      <xdr:rowOff>190500</xdr:rowOff>
    </xdr:from>
    <xdr:to>
      <xdr:col>7</xdr:col>
      <xdr:colOff>134472</xdr:colOff>
      <xdr:row>23</xdr:row>
      <xdr:rowOff>192088</xdr:rowOff>
    </xdr:to>
    <xdr:cxnSp macro="">
      <xdr:nvCxnSpPr>
        <xdr:cNvPr id="9" name="Straight Arrow Connector 8"/>
        <xdr:cNvCxnSpPr/>
      </xdr:nvCxnSpPr>
      <xdr:spPr>
        <a:xfrm rot="10800000">
          <a:off x="7059708" y="7642412"/>
          <a:ext cx="39220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557859</xdr:colOff>
      <xdr:row>13</xdr:row>
      <xdr:rowOff>212912</xdr:rowOff>
    </xdr:from>
    <xdr:to>
      <xdr:col>7</xdr:col>
      <xdr:colOff>188064</xdr:colOff>
      <xdr:row>13</xdr:row>
      <xdr:rowOff>214500</xdr:rowOff>
    </xdr:to>
    <xdr:cxnSp macro="">
      <xdr:nvCxnSpPr>
        <xdr:cNvPr id="10" name="Straight Arrow Connector 9"/>
        <xdr:cNvCxnSpPr/>
      </xdr:nvCxnSpPr>
      <xdr:spPr>
        <a:xfrm rot="10800000">
          <a:off x="6123772" y="4702086"/>
          <a:ext cx="367357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576909</xdr:colOff>
      <xdr:row>10</xdr:row>
      <xdr:rowOff>203387</xdr:rowOff>
    </xdr:from>
    <xdr:to>
      <xdr:col>9</xdr:col>
      <xdr:colOff>207114</xdr:colOff>
      <xdr:row>10</xdr:row>
      <xdr:rowOff>204975</xdr:rowOff>
    </xdr:to>
    <xdr:cxnSp macro="">
      <xdr:nvCxnSpPr>
        <xdr:cNvPr id="28" name="Straight Arrow Connector 27"/>
        <xdr:cNvCxnSpPr/>
      </xdr:nvCxnSpPr>
      <xdr:spPr>
        <a:xfrm rot="10800000">
          <a:off x="7615884" y="4137212"/>
          <a:ext cx="36363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538809</xdr:colOff>
      <xdr:row>9</xdr:row>
      <xdr:rowOff>212912</xdr:rowOff>
    </xdr:from>
    <xdr:to>
      <xdr:col>10</xdr:col>
      <xdr:colOff>169014</xdr:colOff>
      <xdr:row>9</xdr:row>
      <xdr:rowOff>214500</xdr:rowOff>
    </xdr:to>
    <xdr:cxnSp macro="">
      <xdr:nvCxnSpPr>
        <xdr:cNvPr id="29" name="Straight Arrow Connector 28"/>
        <xdr:cNvCxnSpPr/>
      </xdr:nvCxnSpPr>
      <xdr:spPr>
        <a:xfrm rot="10800000">
          <a:off x="8311209" y="3765737"/>
          <a:ext cx="36363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7"/>
  <sheetViews>
    <sheetView tabSelected="1" topLeftCell="C24" workbookViewId="0">
      <selection activeCell="H31" sqref="H31"/>
    </sheetView>
  </sheetViews>
  <sheetFormatPr defaultRowHeight="16.5"/>
  <cols>
    <col min="1" max="1" width="4.21875" customWidth="1"/>
    <col min="2" max="2" width="6" customWidth="1"/>
    <col min="3" max="3" width="23.109375" customWidth="1"/>
    <col min="4" max="4" width="18.44140625" customWidth="1"/>
    <col min="5" max="5" width="7" customWidth="1"/>
    <col min="6" max="6" width="6.21875" customWidth="1"/>
    <col min="7" max="10" width="8.5546875" customWidth="1"/>
    <col min="11" max="11" width="7" customWidth="1"/>
    <col min="12" max="12" width="7.33203125" customWidth="1"/>
    <col min="13" max="13" width="9.44140625" customWidth="1"/>
  </cols>
  <sheetData>
    <row r="1" spans="1:13">
      <c r="G1" s="28" t="s">
        <v>36</v>
      </c>
      <c r="H1" s="28"/>
      <c r="I1" s="28" t="s">
        <v>37</v>
      </c>
      <c r="J1" s="28"/>
    </row>
    <row r="2" spans="1:13" s="4" customFormat="1" ht="30" customHeight="1">
      <c r="A2" s="3" t="s">
        <v>4</v>
      </c>
      <c r="B2" s="3" t="s">
        <v>13</v>
      </c>
      <c r="C2" s="3" t="s">
        <v>6</v>
      </c>
      <c r="D2" s="3" t="s">
        <v>0</v>
      </c>
      <c r="E2" s="3" t="s">
        <v>5</v>
      </c>
      <c r="F2" s="3" t="s">
        <v>16</v>
      </c>
      <c r="G2" s="3" t="s">
        <v>1</v>
      </c>
      <c r="H2" s="3" t="s">
        <v>2</v>
      </c>
      <c r="I2" s="3" t="s">
        <v>23</v>
      </c>
      <c r="J2" s="3" t="s">
        <v>24</v>
      </c>
      <c r="K2" s="3" t="s">
        <v>30</v>
      </c>
      <c r="L2" s="3" t="s">
        <v>31</v>
      </c>
      <c r="M2" s="3" t="s">
        <v>3</v>
      </c>
    </row>
    <row r="3" spans="1:13" ht="36.75" customHeight="1">
      <c r="A3" s="1">
        <v>1</v>
      </c>
      <c r="B3" s="14"/>
      <c r="C3" s="30" t="s">
        <v>43</v>
      </c>
      <c r="D3" s="9" t="s">
        <v>28</v>
      </c>
      <c r="E3" s="5">
        <v>10</v>
      </c>
      <c r="F3" s="1"/>
      <c r="G3" s="1">
        <f t="shared" ref="G3:G27" si="0">E3*F3</f>
        <v>0</v>
      </c>
      <c r="H3" s="1"/>
      <c r="I3" s="1"/>
      <c r="J3" s="1"/>
      <c r="K3" s="2"/>
      <c r="L3" s="2"/>
      <c r="M3" s="1"/>
    </row>
    <row r="4" spans="1:13" ht="40.5" customHeight="1">
      <c r="A4" s="1">
        <v>2</v>
      </c>
      <c r="B4" s="15"/>
      <c r="C4" s="31"/>
      <c r="D4" s="9" t="s">
        <v>29</v>
      </c>
      <c r="E4" s="5">
        <v>10</v>
      </c>
      <c r="F4" s="1"/>
      <c r="G4" s="1">
        <f t="shared" si="0"/>
        <v>0</v>
      </c>
      <c r="H4" s="1"/>
      <c r="I4" s="1"/>
      <c r="J4" s="1"/>
      <c r="K4" s="2"/>
      <c r="L4" s="2"/>
      <c r="M4" s="1"/>
    </row>
    <row r="5" spans="1:13" ht="30" customHeight="1">
      <c r="A5" s="1"/>
      <c r="B5" s="1"/>
      <c r="C5" s="32"/>
      <c r="D5" s="5" t="s">
        <v>12</v>
      </c>
      <c r="E5" s="5">
        <v>10</v>
      </c>
      <c r="F5" s="1"/>
      <c r="G5" s="1">
        <f t="shared" si="0"/>
        <v>0</v>
      </c>
      <c r="H5" s="1"/>
      <c r="I5" s="1"/>
      <c r="J5" s="1"/>
      <c r="K5" s="2"/>
      <c r="L5" s="2"/>
      <c r="M5" s="1"/>
    </row>
    <row r="6" spans="1:13" ht="30" customHeight="1">
      <c r="A6" s="1"/>
      <c r="B6" s="17">
        <v>2013</v>
      </c>
      <c r="C6" s="11" t="s">
        <v>26</v>
      </c>
      <c r="D6" s="5" t="s">
        <v>11</v>
      </c>
      <c r="E6" s="5">
        <v>5</v>
      </c>
      <c r="F6" s="17">
        <v>45</v>
      </c>
      <c r="G6" s="10">
        <f>E6*F6</f>
        <v>225</v>
      </c>
      <c r="H6" s="17"/>
      <c r="I6" s="1"/>
      <c r="J6" s="1"/>
      <c r="K6" s="2"/>
      <c r="L6" s="2"/>
      <c r="M6" s="1">
        <f>SUM(G6:J6)</f>
        <v>225</v>
      </c>
    </row>
    <row r="7" spans="1:13" ht="30" customHeight="1">
      <c r="A7" s="2"/>
      <c r="B7" s="24">
        <v>2014</v>
      </c>
      <c r="C7" s="12"/>
      <c r="D7" s="5" t="s">
        <v>11</v>
      </c>
      <c r="E7" s="5">
        <v>13</v>
      </c>
      <c r="F7" s="17">
        <v>45</v>
      </c>
      <c r="G7" s="17"/>
      <c r="H7" s="10">
        <f>E7*F7</f>
        <v>585</v>
      </c>
      <c r="I7" s="2"/>
      <c r="J7" s="2"/>
      <c r="K7" s="2"/>
      <c r="L7" s="2"/>
      <c r="M7" s="2"/>
    </row>
    <row r="8" spans="1:13" ht="36" customHeight="1">
      <c r="A8" s="1"/>
      <c r="B8" s="25"/>
      <c r="C8" s="12"/>
      <c r="D8" s="9" t="s">
        <v>27</v>
      </c>
      <c r="E8" s="5">
        <v>4</v>
      </c>
      <c r="F8" s="17">
        <v>45</v>
      </c>
      <c r="G8" s="17">
        <f>E8*F8</f>
        <v>180</v>
      </c>
      <c r="H8" s="17"/>
      <c r="I8" s="1"/>
      <c r="J8" s="1"/>
      <c r="K8" s="2"/>
      <c r="L8" s="2"/>
      <c r="M8" s="6">
        <f>SUM(G8:J8)</f>
        <v>180</v>
      </c>
    </row>
    <row r="9" spans="1:13" ht="30" customHeight="1">
      <c r="A9" s="1"/>
      <c r="B9" s="26"/>
      <c r="C9" s="12"/>
      <c r="D9" s="5" t="s">
        <v>14</v>
      </c>
      <c r="E9" s="5">
        <v>13</v>
      </c>
      <c r="F9" s="17">
        <v>30</v>
      </c>
      <c r="G9" s="10">
        <f>E9*F9</f>
        <v>390</v>
      </c>
      <c r="H9" s="10">
        <f>F9*E8</f>
        <v>120</v>
      </c>
      <c r="I9" s="1"/>
      <c r="J9" s="1"/>
      <c r="K9" s="2"/>
      <c r="L9" s="2"/>
      <c r="M9" s="7">
        <f>SUM(G9:J9)</f>
        <v>510</v>
      </c>
    </row>
    <row r="10" spans="1:13" ht="30" customHeight="1">
      <c r="A10" s="2"/>
      <c r="B10" s="24">
        <v>2015</v>
      </c>
      <c r="C10" s="12"/>
      <c r="D10" s="5" t="s">
        <v>11</v>
      </c>
      <c r="E10" s="5">
        <v>30</v>
      </c>
      <c r="F10" s="17">
        <v>45</v>
      </c>
      <c r="G10" s="17"/>
      <c r="H10" s="17"/>
      <c r="I10" s="2"/>
      <c r="J10" s="10">
        <f>(E10-8)*F10</f>
        <v>990</v>
      </c>
      <c r="K10" s="10">
        <f>8*F10</f>
        <v>360</v>
      </c>
      <c r="L10" s="2"/>
      <c r="M10" s="7"/>
    </row>
    <row r="11" spans="1:13" ht="30" customHeight="1">
      <c r="A11" s="2"/>
      <c r="B11" s="25"/>
      <c r="C11" s="12"/>
      <c r="D11" s="5" t="s">
        <v>14</v>
      </c>
      <c r="E11" s="5">
        <v>30</v>
      </c>
      <c r="F11" s="17">
        <v>30</v>
      </c>
      <c r="G11" s="17"/>
      <c r="H11" s="17"/>
      <c r="I11" s="10">
        <f>(E11-8)*F11</f>
        <v>660</v>
      </c>
      <c r="J11" s="10">
        <f>F11*8</f>
        <v>240</v>
      </c>
      <c r="K11" s="2"/>
      <c r="L11" s="2"/>
      <c r="M11" s="7"/>
    </row>
    <row r="12" spans="1:13" ht="36" customHeight="1">
      <c r="A12" s="1">
        <v>3</v>
      </c>
      <c r="B12" s="25"/>
      <c r="C12" s="12"/>
      <c r="D12" s="9" t="s">
        <v>28</v>
      </c>
      <c r="E12" s="5">
        <v>30</v>
      </c>
      <c r="F12" s="17">
        <v>30</v>
      </c>
      <c r="G12" s="18">
        <f>(E12-8)*F12</f>
        <v>660</v>
      </c>
      <c r="H12" s="18">
        <f>E12*8</f>
        <v>240</v>
      </c>
      <c r="I12" s="1"/>
      <c r="J12" s="1"/>
      <c r="K12" s="2"/>
      <c r="L12" s="2"/>
      <c r="M12" s="6">
        <f>SUM(G12:J12)</f>
        <v>900</v>
      </c>
    </row>
    <row r="13" spans="1:13" ht="38.25" customHeight="1">
      <c r="A13" s="1">
        <v>4</v>
      </c>
      <c r="B13" s="25"/>
      <c r="C13" s="12"/>
      <c r="D13" s="9" t="s">
        <v>29</v>
      </c>
      <c r="E13" s="5">
        <v>30</v>
      </c>
      <c r="F13" s="17">
        <v>45</v>
      </c>
      <c r="G13" s="18"/>
      <c r="H13" s="18">
        <f>(E13-8)*F13</f>
        <v>990</v>
      </c>
      <c r="I13" s="18">
        <f>8*F13</f>
        <v>360</v>
      </c>
      <c r="J13" s="1"/>
      <c r="K13" s="2"/>
      <c r="L13" s="2"/>
      <c r="M13" s="6">
        <f t="shared" ref="M13:M27" si="1">SUM(G13:J13)</f>
        <v>1350</v>
      </c>
    </row>
    <row r="14" spans="1:13" ht="30" customHeight="1">
      <c r="A14" s="1"/>
      <c r="B14" s="26"/>
      <c r="C14" s="13"/>
      <c r="D14" s="5" t="s">
        <v>12</v>
      </c>
      <c r="E14" s="5">
        <v>30</v>
      </c>
      <c r="F14" s="17">
        <v>30</v>
      </c>
      <c r="G14" s="19">
        <f>(E14*F14)/2</f>
        <v>450</v>
      </c>
      <c r="H14" s="19">
        <f>(E14*F14)/2</f>
        <v>450</v>
      </c>
      <c r="I14" s="1"/>
      <c r="J14" s="1"/>
      <c r="K14" s="2"/>
      <c r="L14" s="2"/>
      <c r="M14" s="8">
        <f t="shared" si="1"/>
        <v>900</v>
      </c>
    </row>
    <row r="15" spans="1:13" ht="30" customHeight="1">
      <c r="A15" s="1">
        <v>5</v>
      </c>
      <c r="B15" s="27">
        <v>15</v>
      </c>
      <c r="C15" s="5" t="s">
        <v>25</v>
      </c>
      <c r="D15" s="29" t="s">
        <v>42</v>
      </c>
      <c r="E15" s="5">
        <v>6</v>
      </c>
      <c r="F15" s="17"/>
      <c r="G15" s="17">
        <f t="shared" si="0"/>
        <v>0</v>
      </c>
      <c r="H15" s="17"/>
      <c r="I15" s="1"/>
      <c r="J15" s="1"/>
      <c r="K15" s="2"/>
      <c r="L15" s="2"/>
      <c r="M15" s="1">
        <f t="shared" si="1"/>
        <v>0</v>
      </c>
    </row>
    <row r="16" spans="1:13" ht="30" customHeight="1">
      <c r="A16" s="1">
        <v>6</v>
      </c>
      <c r="B16" s="27"/>
      <c r="C16" s="5" t="s">
        <v>7</v>
      </c>
      <c r="D16" s="5" t="s">
        <v>15</v>
      </c>
      <c r="E16" s="5">
        <v>21</v>
      </c>
      <c r="F16" s="17">
        <v>90</v>
      </c>
      <c r="G16" s="10">
        <f t="shared" si="0"/>
        <v>1890</v>
      </c>
      <c r="H16" s="17"/>
      <c r="I16" s="1"/>
      <c r="J16" s="1"/>
      <c r="K16" s="2"/>
      <c r="L16" s="2"/>
      <c r="M16" s="1">
        <f t="shared" si="1"/>
        <v>1890</v>
      </c>
    </row>
    <row r="17" spans="1:13" ht="30" customHeight="1">
      <c r="A17" s="1"/>
      <c r="B17" s="27"/>
      <c r="C17" s="5"/>
      <c r="D17" s="5" t="s">
        <v>21</v>
      </c>
      <c r="E17" s="5">
        <v>21</v>
      </c>
      <c r="F17" s="17">
        <v>30</v>
      </c>
      <c r="G17" s="17"/>
      <c r="H17" s="19">
        <f>E17*F17</f>
        <v>630</v>
      </c>
      <c r="I17" s="8"/>
      <c r="J17" s="1"/>
      <c r="K17" s="2"/>
      <c r="L17" s="2"/>
      <c r="M17" s="8">
        <f t="shared" si="1"/>
        <v>630</v>
      </c>
    </row>
    <row r="18" spans="1:13" ht="30" customHeight="1">
      <c r="A18" s="1">
        <v>7</v>
      </c>
      <c r="B18" s="27"/>
      <c r="C18" s="5" t="s">
        <v>8</v>
      </c>
      <c r="D18" s="5" t="s">
        <v>15</v>
      </c>
      <c r="E18" s="5">
        <v>14</v>
      </c>
      <c r="F18" s="17">
        <v>90</v>
      </c>
      <c r="G18" s="10">
        <f>E18*F18</f>
        <v>1260</v>
      </c>
      <c r="H18" s="17"/>
      <c r="I18" s="16"/>
      <c r="J18" s="1"/>
      <c r="K18" s="2"/>
      <c r="L18" s="2"/>
      <c r="M18" s="1">
        <f t="shared" si="1"/>
        <v>1260</v>
      </c>
    </row>
    <row r="19" spans="1:13" ht="30" customHeight="1">
      <c r="A19" s="1"/>
      <c r="B19" s="27"/>
      <c r="C19" s="5"/>
      <c r="D19" s="5" t="s">
        <v>21</v>
      </c>
      <c r="E19" s="5">
        <v>14</v>
      </c>
      <c r="F19" s="17">
        <v>30</v>
      </c>
      <c r="G19" s="17"/>
      <c r="H19" s="19">
        <f>E19*F19</f>
        <v>420</v>
      </c>
      <c r="I19" s="8"/>
      <c r="J19" s="1"/>
      <c r="K19" s="2"/>
      <c r="L19" s="8"/>
      <c r="M19" s="8">
        <f t="shared" si="1"/>
        <v>420</v>
      </c>
    </row>
    <row r="20" spans="1:13" ht="30" customHeight="1">
      <c r="A20" s="1">
        <v>8</v>
      </c>
      <c r="B20" s="27"/>
      <c r="C20" s="5" t="s">
        <v>20</v>
      </c>
      <c r="D20" s="5" t="s">
        <v>15</v>
      </c>
      <c r="E20" s="5">
        <v>10</v>
      </c>
      <c r="F20" s="17">
        <v>60</v>
      </c>
      <c r="G20" s="10">
        <f t="shared" si="0"/>
        <v>600</v>
      </c>
      <c r="H20" s="17"/>
      <c r="I20" s="8"/>
      <c r="J20" s="1"/>
      <c r="K20" s="2"/>
      <c r="L20" s="2"/>
      <c r="M20" s="1">
        <f t="shared" si="1"/>
        <v>600</v>
      </c>
    </row>
    <row r="21" spans="1:13" ht="30" customHeight="1">
      <c r="A21" s="1"/>
      <c r="B21" s="27"/>
      <c r="C21" s="5"/>
      <c r="D21" s="5" t="s">
        <v>21</v>
      </c>
      <c r="E21" s="5">
        <v>10</v>
      </c>
      <c r="F21" s="17">
        <v>15</v>
      </c>
      <c r="G21" s="17"/>
      <c r="H21" s="19">
        <f>E21*F21</f>
        <v>150</v>
      </c>
      <c r="I21" s="8"/>
      <c r="J21" s="1"/>
      <c r="K21" s="2"/>
      <c r="L21" s="2"/>
      <c r="M21" s="8">
        <f t="shared" si="1"/>
        <v>150</v>
      </c>
    </row>
    <row r="22" spans="1:13" ht="30" customHeight="1">
      <c r="A22" s="1">
        <v>9</v>
      </c>
      <c r="B22" s="27"/>
      <c r="C22" s="5" t="s">
        <v>9</v>
      </c>
      <c r="D22" s="5" t="s">
        <v>18</v>
      </c>
      <c r="E22" s="5">
        <v>8</v>
      </c>
      <c r="F22" s="17">
        <v>45</v>
      </c>
      <c r="G22" s="10"/>
      <c r="H22" s="17"/>
      <c r="I22" s="23">
        <f>E22*F22</f>
        <v>360</v>
      </c>
      <c r="J22" s="1"/>
      <c r="K22" s="2"/>
      <c r="L22" s="2"/>
      <c r="M22" s="1">
        <f t="shared" si="1"/>
        <v>360</v>
      </c>
    </row>
    <row r="23" spans="1:13" ht="30" customHeight="1">
      <c r="A23" s="1"/>
      <c r="B23" s="27"/>
      <c r="C23" s="5"/>
      <c r="D23" s="5" t="s">
        <v>19</v>
      </c>
      <c r="E23" s="5">
        <v>8</v>
      </c>
      <c r="F23" s="17">
        <v>45</v>
      </c>
      <c r="G23" s="17"/>
      <c r="H23" s="10"/>
      <c r="I23" s="8"/>
      <c r="J23" s="10">
        <f>E23*F23</f>
        <v>360</v>
      </c>
      <c r="K23" s="2"/>
      <c r="L23" s="2"/>
      <c r="M23" s="1">
        <f t="shared" si="1"/>
        <v>360</v>
      </c>
    </row>
    <row r="24" spans="1:13" ht="30" customHeight="1">
      <c r="A24" s="1"/>
      <c r="B24" s="27"/>
      <c r="C24" s="5"/>
      <c r="D24" s="5" t="s">
        <v>21</v>
      </c>
      <c r="E24" s="5">
        <v>8</v>
      </c>
      <c r="F24" s="17">
        <v>30</v>
      </c>
      <c r="G24" s="17"/>
      <c r="H24" s="20"/>
      <c r="I24" s="8"/>
      <c r="J24" s="19">
        <f>E24*F24</f>
        <v>240</v>
      </c>
      <c r="K24" s="8"/>
      <c r="L24" s="8"/>
      <c r="M24" s="8">
        <f t="shared" si="1"/>
        <v>240</v>
      </c>
    </row>
    <row r="25" spans="1:13" ht="30" customHeight="1">
      <c r="A25" s="1">
        <v>10</v>
      </c>
      <c r="B25" s="27"/>
      <c r="C25" s="5" t="s">
        <v>10</v>
      </c>
      <c r="D25" s="5" t="s">
        <v>17</v>
      </c>
      <c r="E25" s="5">
        <v>8</v>
      </c>
      <c r="F25" s="17">
        <v>75</v>
      </c>
      <c r="G25" s="10">
        <f t="shared" si="0"/>
        <v>600</v>
      </c>
      <c r="H25" s="17"/>
      <c r="I25" s="8"/>
      <c r="J25" s="1"/>
      <c r="K25" s="2"/>
      <c r="L25" s="2"/>
      <c r="M25" s="1">
        <f t="shared" si="1"/>
        <v>600</v>
      </c>
    </row>
    <row r="26" spans="1:13" ht="30" customHeight="1">
      <c r="A26" s="1"/>
      <c r="B26" s="27"/>
      <c r="C26" s="5"/>
      <c r="D26" s="5" t="s">
        <v>21</v>
      </c>
      <c r="E26" s="5">
        <v>8</v>
      </c>
      <c r="F26" s="17">
        <v>30</v>
      </c>
      <c r="G26" s="17"/>
      <c r="H26" s="19">
        <f>E26*F26</f>
        <v>240</v>
      </c>
      <c r="I26" s="8"/>
      <c r="J26" s="1"/>
      <c r="K26" s="2"/>
      <c r="L26" s="2"/>
      <c r="M26" s="8">
        <f t="shared" si="1"/>
        <v>240</v>
      </c>
    </row>
    <row r="27" spans="1:13" ht="33.75" customHeight="1">
      <c r="A27" s="1">
        <v>11</v>
      </c>
      <c r="B27" s="27"/>
      <c r="C27" s="9" t="s">
        <v>22</v>
      </c>
      <c r="D27" s="29" t="s">
        <v>42</v>
      </c>
      <c r="E27" s="5">
        <v>26</v>
      </c>
      <c r="F27" s="1"/>
      <c r="G27" s="1">
        <f t="shared" si="0"/>
        <v>0</v>
      </c>
      <c r="H27" s="1"/>
      <c r="I27" s="1"/>
      <c r="J27" s="1"/>
      <c r="K27" s="2"/>
      <c r="L27" s="2"/>
      <c r="M27" s="1">
        <f t="shared" si="1"/>
        <v>0</v>
      </c>
    </row>
    <row r="28" spans="1:13" ht="33.75" customHeight="1">
      <c r="A28" s="21"/>
      <c r="B28" s="22" t="s">
        <v>3</v>
      </c>
      <c r="C28" s="22"/>
      <c r="D28" s="22"/>
      <c r="E28" s="22"/>
      <c r="F28" s="22"/>
      <c r="G28" s="21">
        <f>SUM(G3:G27)</f>
        <v>6255</v>
      </c>
      <c r="H28" s="21">
        <f>SUM(H3:H27)</f>
        <v>3825</v>
      </c>
      <c r="I28" s="21"/>
      <c r="J28" s="21"/>
      <c r="K28" s="21"/>
      <c r="L28" s="21"/>
      <c r="M28" s="21"/>
    </row>
    <row r="30" spans="1:13">
      <c r="C30" t="s">
        <v>35</v>
      </c>
    </row>
    <row r="31" spans="1:13">
      <c r="C31" t="s">
        <v>34</v>
      </c>
    </row>
    <row r="32" spans="1:13">
      <c r="C32" t="s">
        <v>39</v>
      </c>
    </row>
    <row r="33" spans="3:3">
      <c r="C33" t="s">
        <v>40</v>
      </c>
    </row>
    <row r="34" spans="3:3">
      <c r="C34" t="s">
        <v>41</v>
      </c>
    </row>
    <row r="35" spans="3:3">
      <c r="C35" t="s">
        <v>38</v>
      </c>
    </row>
    <row r="36" spans="3:3">
      <c r="C36" t="s">
        <v>32</v>
      </c>
    </row>
    <row r="37" spans="3:3">
      <c r="C37" t="s">
        <v>33</v>
      </c>
    </row>
  </sheetData>
  <mergeCells count="9">
    <mergeCell ref="B28:F28"/>
    <mergeCell ref="G1:H1"/>
    <mergeCell ref="I1:J1"/>
    <mergeCell ref="B10:B14"/>
    <mergeCell ref="B15:B27"/>
    <mergeCell ref="C6:C14"/>
    <mergeCell ref="B3:B4"/>
    <mergeCell ref="C3:C5"/>
    <mergeCell ref="B7:B9"/>
  </mergeCells>
  <pageMargins left="0.19" right="0.2" top="0.36" bottom="0.5" header="0.31496062992125984" footer="0.31496062992125984"/>
  <pageSetup paperSize="9" orientation="landscape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2015-08-27T09:50:55Z</cp:lastPrinted>
  <dcterms:created xsi:type="dcterms:W3CDTF">2015-08-27T00:46:29Z</dcterms:created>
  <dcterms:modified xsi:type="dcterms:W3CDTF">2015-08-27T09:52:11Z</dcterms:modified>
</cp:coreProperties>
</file>